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a_delovni_zvezek" defaultThemeVersion="166925"/>
  <mc:AlternateContent xmlns:mc="http://schemas.openxmlformats.org/markup-compatibility/2006">
    <mc:Choice Requires="x15">
      <x15ac:absPath xmlns:x15ac="http://schemas.microsoft.com/office/spreadsheetml/2010/11/ac" url="https://razvojnicenter-my.sharepoint.com/personal/aleksej_metelko_rc-nm_si/Documents/INOVACIJE/INOVACIJE 2026/"/>
    </mc:Choice>
  </mc:AlternateContent>
  <xr:revisionPtr revIDLastSave="18" documentId="8_{C05C5A45-E64F-4A81-9E84-F2C6A0AF69A2}" xr6:coauthVersionLast="47" xr6:coauthVersionMax="47" xr10:uidLastSave="{E2BCD023-53A1-482F-8E46-560BDE4BFBDB}"/>
  <bookViews>
    <workbookView xWindow="-108" yWindow="-108" windowWidth="23256" windowHeight="13896" xr2:uid="{A4BB6DBC-49A6-4297-ABF6-862D81D59A3E}"/>
  </bookViews>
  <sheets>
    <sheet name="Navodila" sheetId="3" r:id="rId1"/>
    <sheet name="Stroškovnik" sheetId="1" r:id="rId2"/>
    <sheet name="Kalkulacija" sheetId="4" r:id="rId3"/>
    <sheet name="Šifranti" sheetId="2" state="veryHidden" r:id="rId4"/>
    <sheet name="Obdelava" sheetId="5" state="veryHidden" r:id="rId5"/>
  </sheets>
  <definedNames>
    <definedName name="najemnine">Kalkulacija!$B$5</definedName>
    <definedName name="skupaj">Kalkulacija!$B$6</definedName>
    <definedName name="zunanji">Kalkulacija!$B$7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/>
  <c r="B2" i="5"/>
  <c r="A2" i="5"/>
  <c r="B3" i="4"/>
  <c r="B2" i="4"/>
  <c r="B1" i="4"/>
  <c r="G5" i="1"/>
  <c r="F5" i="1"/>
  <c r="H7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D2" i="5" a="1"/>
  <c r="G2" i="5" a="1"/>
  <c r="B7" i="4" a="1"/>
  <c r="E2" i="5" a="1"/>
  <c r="B5" i="4" a="1"/>
  <c r="B4" i="4" a="1"/>
  <c r="E2" i="5" l="1"/>
  <c r="G2" i="5"/>
  <c r="B7" i="4"/>
  <c r="D2" i="5"/>
  <c r="B4" i="4"/>
  <c r="B5" i="4"/>
  <c r="F2" i="5" l="1"/>
  <c r="B6" i="4"/>
  <c r="B8" i="4" s="1"/>
  <c r="H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<sst xmlns="http://schemas.openxmlformats.org/spreadsheetml/2006/main" count="45" uniqueCount="34">
  <si>
    <t>Ime prijavitelja</t>
  </si>
  <si>
    <t>Kolikokrat ste sodelovali na povabilih v preteklih letih?</t>
  </si>
  <si>
    <t>Občina</t>
  </si>
  <si>
    <t>Davčni zavezanec</t>
  </si>
  <si>
    <t>Zap. št.</t>
  </si>
  <si>
    <t>Številka računa</t>
  </si>
  <si>
    <t>Izdajatelj računa</t>
  </si>
  <si>
    <t>Vrsta stroška</t>
  </si>
  <si>
    <t>Opis stroška</t>
  </si>
  <si>
    <t>Znesek stroška v € z DDV</t>
  </si>
  <si>
    <t>Znesek stroška v € brez DDV</t>
  </si>
  <si>
    <t>Znesek upravičenih stroškov v €</t>
  </si>
  <si>
    <t>Pretekle prijave</t>
  </si>
  <si>
    <t>Splošni stroški</t>
  </si>
  <si>
    <t>Najemnine</t>
  </si>
  <si>
    <t>Upravičeni stroški skupaj</t>
  </si>
  <si>
    <t>Storitve zunanjih izvajalcev</t>
  </si>
  <si>
    <t>Upoštevani stroški</t>
  </si>
  <si>
    <t>Ime občine</t>
  </si>
  <si>
    <t>nakup materiala</t>
  </si>
  <si>
    <t>Črnomelj</t>
  </si>
  <si>
    <t>najem opreme</t>
  </si>
  <si>
    <t>Dolenjske Toplice</t>
  </si>
  <si>
    <t>promocija</t>
  </si>
  <si>
    <t>Metlika</t>
  </si>
  <si>
    <t>zaščita intelektualne lastnine</t>
  </si>
  <si>
    <t>Mirna Peč</t>
  </si>
  <si>
    <t>storitve zunanjih izvajalcev</t>
  </si>
  <si>
    <t>Semič</t>
  </si>
  <si>
    <t>najem poslovnih prostorov</t>
  </si>
  <si>
    <t>Straža</t>
  </si>
  <si>
    <t>druge vrste stroškov</t>
  </si>
  <si>
    <t>Škocjan</t>
  </si>
  <si>
    <t>Žužemberk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</si>
</sst>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44" fontId="0" fillId="0" borderId="0" xfId="1" applyFont="1" applyProtection="1">
      <protection hidden="1"/>
    </xf>
    <xf numFmtId="0" fontId="3" fillId="2" borderId="0" xfId="0" applyFont="1" applyFill="1"/>
    <xf numFmtId="0" fontId="0" fillId="3" borderId="0" xfId="0" applyFill="1" applyProtection="1">
      <protection locked="0"/>
    </xf>
    <xf numFmtId="0" fontId="4" fillId="0" borderId="0" xfId="0" applyFont="1"/>
    <xf numFmtId="0" fontId="0" fillId="2" borderId="0" xfId="0" applyFill="1"/>
    <xf numFmtId="0" fontId="0" fillId="3" borderId="0" xfId="0" applyFill="1" applyProtection="1">
      <protection hidden="1"/>
    </xf>
    <xf numFmtId="44" fontId="0" fillId="3" borderId="0" xfId="1" applyFont="1" applyFill="1" applyProtection="1">
      <protection hidden="1"/>
    </xf>
    <xf numFmtId="44" fontId="3" fillId="3" borderId="0" xfId="0" applyNumberFormat="1" applyFont="1" applyFill="1" applyProtection="1">
      <protection hidden="1"/>
    </xf>
    <xf numFmtId="0" fontId="2" fillId="4" borderId="0" xfId="0" applyFont="1" applyFill="1"/>
    <xf numFmtId="44" fontId="2" fillId="4" borderId="0" xfId="1" applyFont="1" applyFill="1" applyProtection="1">
      <protection hidden="1"/>
    </xf>
  </cellXfs>
  <cellStyles count="2">
    <cellStyle name="Navadno" xfId="0" builtinId="0"/>
    <cellStyle name="Valuta" xfId="1" builtinId="4"/>
  </cellStyles>
  <dxfs count="2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indexed="64"/>
          <bgColor rgb="FF00206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indexed="64"/>
          <bgColor theme="8" tint="0.79998168889431442"/>
        </patternFill>
      </fill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8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indexed="64"/>
          <bgColor theme="8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indexed="64"/>
          <bgColor theme="8" tint="0.79998168889431442"/>
        </patternFill>
      </fill>
      <protection locked="1" hidden="1"/>
    </dxf>
    <dxf>
      <fill>
        <patternFill patternType="solid">
          <fgColor indexed="64"/>
          <bgColor theme="8" tint="0.79998168889431442"/>
        </patternFill>
      </fill>
      <protection locked="1" hidden="1"/>
    </dxf>
    <dxf>
      <fill>
        <patternFill patternType="solid">
          <fgColor indexed="64"/>
          <bgColor theme="8" tint="0.79998168889431442"/>
        </patternFill>
      </fill>
      <protection locked="1" hidden="1"/>
    </dxf>
    <dxf>
      <fill>
        <patternFill patternType="solid">
          <fgColor indexed="64"/>
          <bgColor theme="8" tint="0.7999816888943144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fill>
        <patternFill patternType="solid">
          <fgColor indexed="64"/>
          <bgColor theme="8" tint="0.79998168889431442"/>
        </patternFill>
      </fill>
      <protection locked="1" hidden="1"/>
    </dxf>
    <dxf>
      <fill>
        <patternFill patternType="solid">
          <fgColor indexed="64"/>
          <bgColor theme="8" tint="0.59999389629810485"/>
        </patternFill>
      </fill>
    </dxf>
    <dxf>
      <numFmt numFmtId="34" formatCode="_-* #,##0.00\ &quot;€&quot;_-;\-* #,##0.00\ &quot;€&quot;_-;_-* &quot;-&quot;??\ &quot;€&quot;_-;_-@_-"/>
      <protection locked="1" hidden="1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600635</xdr:colOff>
      <xdr:row>0</xdr:row>
      <xdr:rowOff>0</xdr:rowOff>
    </xdr:from>
    <xdr:to>
      <xdr:col>19</xdr:col>
      <xdr:colOff>0</xdr:colOff>
      <xdr:row>48</xdr:row>
      <xdr:rowOff>0</xdr:rowOff>
    </xdr:to>
    <xdr:sp macro="" textlink="">
      <xdr:nvSpPr>
        <xdr:cNvPr id="2" name="PoljeZBesedilom 1">
          <a:extLst>
            <a:ext uri="{FF2B5EF4-FFF2-40B4-BE49-F238E27FC236}">
              <a16:creationId xmlns:a16="http://schemas.microsoft.com/office/drawing/2014/main" id="{07405EE4-DF52-44D9-A6EA-DE7B47F271DB}"/>
            </a:ext>
          </a:extLst>
        </xdr:cNvPr>
        <xdr:cNvSpPr txBox="1"/>
      </xdr:nvSpPr>
      <xdr:spPr>
        <a:xfrm>
          <a:off x="600635" y="0"/>
          <a:ext cx="10981765" cy="86061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sl-SI" sz="1100"/>
        </a:p>
        <a:p>
          <a:r>
            <a:rPr lang="sl-SI" sz="1500" b="1">
              <a:solidFill>
                <a:schemeClr val="accent1"/>
              </a:solidFill>
            </a:rPr>
            <a:t>OBRAZEC 3: UPRAVIČENI STROŠKI, PREDLAGANI ZA SOFINANCIRANJE </a:t>
          </a:r>
        </a:p>
        <a:p>
          <a:endParaRPr lang="sl-SI" sz="1300" b="1"/>
        </a:p>
        <a:p>
          <a:endParaRPr lang="sl-SI" sz="1300" b="1"/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Navodilo za izpolnjevanje:</a:t>
          </a:r>
        </a:p>
        <a:p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sl-SI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 ste zavezanec za DDV izpolnite le stolpec »brez DDV«,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če niste zavezanec za DDV izpolnite le stolpec »z DDV«,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upravičene stroške, ki jih prijavljate vpišite v spodnjo tabelo, glede na vrsto stroška (spustni seznam)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v tabelo vpisujte celotne zneske posameznega stroška/računa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če strošek na računu ni v celoti povezan z inovativnim predlogom, se v preglednico vpiše samo del stroška, ki se nanaša na inovativni predlog,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če je na dokazilu o plačilu računa prikazanih več postavk, mora biti postavka, ki se nanaša na plačilo računa, posebej označena,</a:t>
          </a:r>
          <a:endParaRPr lang="sl-SI" sz="1300">
            <a:effectLst/>
          </a:endParaRPr>
        </a:p>
        <a:p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 primeru plačila s kompenzacijo je potrebno priložiti: kopijo računa, ki se zapira s kompenzacijo, kopijo predloga kompenzacije, ki je potrjena s strani</a:t>
          </a:r>
          <a:r>
            <a:rPr lang="sl-SI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sl-SI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sl-SI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sl-SI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udeležencev in kopijo izpiska kartice dobavitelja oz. kupca, iz katere je razvidno, da je bila kompenzacija tudi realizirana.</a:t>
          </a:r>
        </a:p>
        <a:p>
          <a:endParaRPr lang="sl-SI" sz="13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l-SI" sz="1300" b="1">
            <a:effectLst/>
          </a:endParaRPr>
        </a:p>
        <a:p>
          <a:r>
            <a:rPr lang="sl-SI" sz="1300" b="1"/>
            <a:t>V stroškovnik (naslednji</a:t>
          </a:r>
          <a:r>
            <a:rPr lang="sl-SI" sz="1300" b="1" baseline="0"/>
            <a:t> zavihek) vpišite</a:t>
          </a:r>
          <a:r>
            <a:rPr lang="sl-SI" sz="1300" b="1"/>
            <a:t> le naslednje upravičene stroške.</a:t>
          </a:r>
          <a:r>
            <a:rPr lang="sl-SI" sz="1300" b="1" baseline="0"/>
            <a:t> </a:t>
          </a:r>
          <a:r>
            <a:rPr lang="sl-SI" sz="1300" b="1"/>
            <a:t>Vpišite celoten znesek posameznega stroška/računa:</a:t>
          </a:r>
        </a:p>
        <a:p>
          <a:endParaRPr lang="sl-SI" sz="1300" b="0"/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strošek nakupa materiala in opreme za razvoj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strošek najema opreme in orodij za razvoj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strošek promocije novo razvitega izdelka/storitve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strošek zaščite intelektualne lastnine v zvezi z razvitim izdelkom/storitvijo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drugi specifični stroški, povezani z inovativnim predlogom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</a:t>
          </a:r>
          <a:r>
            <a:rPr lang="sl-SI" sz="1300" b="0" baseline="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sl-SI" sz="1300" b="0">
              <a:solidFill>
                <a:schemeClr val="accent1">
                  <a:lumMod val="75000"/>
                </a:schemeClr>
              </a:solidFill>
            </a:rPr>
            <a:t>strošek storitev zunanjih izvajalcev pri razvoju novega izdelka/storitve/procesa</a:t>
          </a:r>
        </a:p>
        <a:p>
          <a:r>
            <a:rPr lang="sl-SI" sz="1300" b="0">
              <a:solidFill>
                <a:schemeClr val="accent1">
                  <a:lumMod val="75000"/>
                </a:schemeClr>
              </a:solidFill>
            </a:rPr>
            <a:t>- strošek najema poslovnih prostorov (za sofinaciranje se bo upoštevalo največ 20 % vrednosti vseh upravičenih stroškov</a:t>
          </a:r>
          <a:r>
            <a:rPr lang="sl-SI" sz="1300" b="0"/>
            <a:t>)</a:t>
          </a:r>
        </a:p>
        <a:p>
          <a:endParaRPr lang="sl-SI" sz="1300" b="1"/>
        </a:p>
        <a:p>
          <a:endParaRPr lang="sl-SI" sz="1300" b="1"/>
        </a:p>
        <a:p>
          <a:br>
            <a:rPr lang="sl-SI" sz="1300" b="1" baseline="0"/>
          </a:br>
          <a:br>
            <a:rPr lang="sl-SI" sz="1300" b="1" baseline="0"/>
          </a:br>
          <a:r>
            <a:rPr lang="sl-SI" sz="1500" b="1" baseline="0">
              <a:solidFill>
                <a:schemeClr val="accent1"/>
              </a:solidFill>
            </a:rPr>
            <a:t>PRILOGA 6: </a:t>
          </a:r>
        </a:p>
        <a:p>
          <a:endParaRPr lang="sl-SI" sz="1500" b="1" baseline="0"/>
        </a:p>
        <a:p>
          <a:r>
            <a:rPr lang="sl-SI" sz="1300" b="1" baseline="0"/>
            <a:t>Za vse predlagane upravičene stroške je potrebno po enakem vrstnem redu, kot so navedeni pod zaporednimi številkami v preglednici, priložiti s strani odgovorne osebe:</a:t>
          </a:r>
          <a:br>
            <a:rPr lang="sl-SI" sz="1300" b="1" baseline="0"/>
          </a:br>
          <a:endParaRPr lang="sl-SI" sz="1300" b="1" baseline="0"/>
        </a:p>
        <a:p>
          <a:r>
            <a:rPr lang="sl-SI" sz="1300" b="1" baseline="0"/>
            <a:t>       </a:t>
          </a:r>
          <a:r>
            <a:rPr lang="sl-SI" sz="1300" b="0" baseline="0"/>
            <a:t>• KOPIJO RAČUNA in</a:t>
          </a:r>
        </a:p>
        <a:p>
          <a:r>
            <a:rPr lang="sl-SI" sz="1300" b="0" baseline="0"/>
            <a:t>       • KOPIJO DOKAZILA O PLAČILU RAČUNA.</a:t>
          </a:r>
        </a:p>
        <a:p>
          <a:endParaRPr lang="sl-SI" sz="1300" b="0" baseline="0"/>
        </a:p>
        <a:p>
          <a:r>
            <a:rPr lang="sl-SI" sz="1300" b="0" baseline="0"/>
            <a:t>Nepravilno izkazani, pomanjkljivo dokumentirani in neupravičeni stroški ne bodo predmet presoje o sofinanciranju. </a:t>
          </a:r>
        </a:p>
        <a:p>
          <a:endParaRPr lang="sl-SI" sz="1300" b="1" baseline="0"/>
        </a:p>
        <a:p>
          <a:endParaRPr lang="sl-SI" sz="1300" b="1" baseline="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A89589-89BD-4F20-99A5-835D881D0C75}" name="Stroski" displayName="Stroski" ref="A6:H36" totalsRowShown="0" headerRowDxfId="21" dataDxfId="20">
  <autoFilter ref="A6:H36" xr:uid="{E4A89589-89BD-4F20-99A5-835D881D0C75}"/>
  <tableColumns count="8">
    <tableColumn id="1" xr3:uid="{89553A6E-0D1B-4AA8-8E7D-EE24DF1723AD}" name="Zap. št." dataDxfId="19"/>
    <tableColumn id="2" xr3:uid="{E4A9D2FC-43FB-4155-98BA-943CA0122489}" name="Številka računa" dataDxfId="18"/>
    <tableColumn id="3" xr3:uid="{568EBA17-618D-47D4-8C33-C26ACC522246}" name="Izdajatelj računa" dataDxfId="17"/>
    <tableColumn id="4" xr3:uid="{387A1FBE-E37E-4602-89A1-987009565ABE}" name="Vrsta stroška" dataDxfId="16"/>
    <tableColumn id="5" xr3:uid="{7EFEC920-569B-4233-A079-2807F1EEC284}" name="Opis stroška" dataDxfId="15"/>
    <tableColumn id="6" xr3:uid="{627769DC-8BCE-461F-9CEB-ED2D53FC8782}" name="Znesek stroška v € z DDV" dataDxfId="14" dataCellStyle="Valuta"/>
    <tableColumn id="7" xr3:uid="{D450DCF6-04EF-47E3-8027-5A08B258453B}" name="Znesek stroška v € brez DDV" dataDxfId="13" dataCellStyle="Valuta"/>
    <tableColumn id="8" xr3:uid="{CCC0547F-B0F5-416A-86C8-A68A2320F61A}" name="Znesek upravičenih stroškov v €" dataDxfId="12" dataCellStyle="Valuta">
      <calculatedColumnFormula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862948-6FB4-48CD-9045-CFBAA298DF64}" name="Strosek" displayName="Strosek" ref="A1:A8" totalsRowShown="0">
  <autoFilter ref="A1:A8" xr:uid="{08862948-6FB4-48CD-9045-CFBAA298DF64}"/>
  <tableColumns count="1">
    <tableColumn id="1" xr3:uid="{D99045C8-496B-487D-9355-B58D11018F81}" name="Vrsta strošk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FE9AF80-B8C0-4C21-83DF-96F8F64EE2A8}" name="Obcina" displayName="Obcina" ref="D1:D9" totalsRowShown="0">
  <autoFilter ref="D1:D9" xr:uid="{BFE9AF80-B8C0-4C21-83DF-96F8F64EE2A8}"/>
  <tableColumns count="1">
    <tableColumn id="1" xr3:uid="{ADED646F-1BB8-42A8-BAAB-503D79759EC5}" name="Ime občine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217642-F091-4133-9901-E297DB19C21C}" name="Obdelava" displayName="Obdelava" ref="A1:H2" totalsRowShown="0" headerRowDxfId="11" dataDxfId="10" dataCellStyle="Valuta">
  <autoFilter ref="A1:H2" xr:uid="{20217642-F091-4133-9901-E297DB19C21C}"/>
  <tableColumns count="8">
    <tableColumn id="1" xr3:uid="{415E4663-AF01-49FA-B9DA-164339ED9AEF}" name="Ime prijavitelja" dataDxfId="9">
      <calculatedColumnFormula>IF(ISNONTEXT(Stroškovnik!$C$2),"Vpiši ime",Stroškovnik!$C$2)</calculatedColumnFormula>
    </tableColumn>
    <tableColumn id="2" xr3:uid="{9BD0371C-AB81-4FD7-8164-58DB7CB47F36}" name="Občina" dataDxfId="8">
      <calculatedColumnFormula>IF(ISNONTEXT(Stroškovnik!$C$3),"Izberi občino",Stroškovnik!$C$3)</calculatedColumnFormula>
    </tableColumn>
    <tableColumn id="3" xr3:uid="{0A937568-3B28-465F-B7FB-80F1942B74AF}" name="Pretekle prijave" dataDxfId="7">
      <calculatedColumnFormula>IF(ISNONTEXT(Stroškovnik!$G$2),"Vnesi število prijav",Stroškovnik!$G$2)</calculatedColumnFormula>
    </tableColumn>
    <tableColumn id="4" xr3:uid="{AF4F8A3E-423E-4C11-BDBD-0A0BB55DBF69}" name="Splošni stroški" dataDxfId="6" dataCellStyle="Valuta">
      <calculatedColumnFormula array="1">SUMIFS(Stroski[Znesek upravičenih stroškov v €],Stroski[Vrsta stroška],"&lt;&gt;"&amp;INDIRECT("Šifranti!$A$7"))</calculatedColumnFormula>
    </tableColumn>
    <tableColumn id="5" xr3:uid="{20ACA4AA-2A9E-4FB4-8DCD-C661EA8C1FB0}" name="Najemnine" dataDxfId="5" dataCellStyle="Valuta">
      <calculatedColumnFormula array="1">SUMIFS(Stroski[Znesek upravičenih stroškov v €],Stroski[Vrsta stroška],INDIRECT("Šifranti!$A$7"))</calculatedColumnFormula>
    </tableColumn>
    <tableColumn id="6" xr3:uid="{8E8739A3-010D-4B16-B3DD-9D210CCAB164}" name="Upravičeni stroški skupaj" dataDxfId="4">
      <calculatedColumnFormula>D2+E2</calculatedColumnFormula>
    </tableColumn>
    <tableColumn id="7" xr3:uid="{A2B75EF5-847E-4F43-B7EE-BE9E6F81F125}" name="Storitve zunanjih izvajalcev" dataDxfId="3" dataCellStyle="Valuta">
      <calculatedColumnFormula array="1">SUMIFS(Stroski[Znesek upravičenih stroškov v €],Stroski[Vrsta stroška],INDIRECT("Šifranti!$A$6"))</calculatedColumnFormula>
    </tableColumn>
    <tableColumn id="8" xr3:uid="{C8F4C54B-8849-44E7-A6B7-B93A3AE43722}" name="Upoštevani stroški" dataDxfId="2" dataCellStyle="Valuta">
      <calculatedColumnFormula>IF(najemnine+zunanji&gt;skupaj*50%,skupaj*50%+(skupaj-zunanji-najemnine),skupaj)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16A9-D605-419A-A2CA-5D5CC6DA1FC2}">
  <sheetPr codeName="List1"/>
  <dimension ref="A1"/>
  <sheetViews>
    <sheetView tabSelected="1" topLeftCell="A4" zoomScale="85" zoomScaleNormal="85" workbookViewId="0">
      <selection activeCell="T18" sqref="T18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C84C3-B864-4535-8C20-C97FC1A6B9BD}">
  <sheetPr codeName="List2"/>
  <dimension ref="A2:H36"/>
  <sheetViews>
    <sheetView zoomScaleNormal="100" workbookViewId="0">
      <selection activeCell="G7" sqref="G7:G8"/>
    </sheetView>
  </sheetViews>
  <sheetFormatPr defaultRowHeight="14.4" x14ac:dyDescent="0.3"/>
  <cols>
    <col min="1" max="1" width="9.33203125" bestFit="1" customWidth="1"/>
    <col min="2" max="2" width="16.109375" bestFit="1" customWidth="1"/>
    <col min="3" max="3" width="17.88671875" customWidth="1"/>
    <col min="4" max="4" width="23.109375" bestFit="1" customWidth="1"/>
    <col min="5" max="5" width="27.44140625" customWidth="1"/>
    <col min="6" max="6" width="23.44140625" customWidth="1"/>
    <col min="7" max="7" width="26.33203125" customWidth="1"/>
    <col min="8" max="8" width="29" customWidth="1"/>
  </cols>
  <sheetData>
    <row r="2" spans="1:8" x14ac:dyDescent="0.3">
      <c r="B2" s="4" t="s">
        <v>0</v>
      </c>
      <c r="C2" s="5"/>
      <c r="E2" s="4" t="s">
        <v>1</v>
      </c>
      <c r="F2" s="4"/>
      <c r="G2" s="5"/>
    </row>
    <row r="3" spans="1:8" x14ac:dyDescent="0.3">
      <c r="B3" s="4" t="s">
        <v>2</v>
      </c>
      <c r="C3" s="5"/>
    </row>
    <row r="4" spans="1:8" x14ac:dyDescent="0.3">
      <c r="B4" s="4" t="s">
        <v>3</v>
      </c>
      <c r="C4" s="5"/>
    </row>
    <row r="5" spans="1:8" x14ac:dyDescent="0.3">
      <c r="F5" s="6" t="b">
        <f>IF(C4="NE",1)</f>
        <v>0</v>
      </c>
      <c r="G5" s="6">
        <f>IF(OR(C4="DA",ISBLANK(C4)),1)</f>
        <v>1</v>
      </c>
    </row>
    <row r="6" spans="1:8" x14ac:dyDescent="0.3">
      <c r="A6" t="s">
        <v>4</v>
      </c>
      <c r="B6" t="s">
        <v>5</v>
      </c>
      <c r="C6" t="s">
        <v>6</v>
      </c>
      <c r="D6" t="s">
        <v>7</v>
      </c>
      <c r="E6" t="s">
        <v>8</v>
      </c>
      <c r="F6" t="s">
        <v>9</v>
      </c>
      <c r="G6" t="s">
        <v>10</v>
      </c>
      <c r="H6" t="s">
        <v>11</v>
      </c>
    </row>
    <row r="7" spans="1:8" x14ac:dyDescent="0.3">
      <c r="A7">
        <v>1</v>
      </c>
      <c r="B7" s="1"/>
      <c r="C7" s="1"/>
      <c r="D7" s="1"/>
      <c r="E7" s="1"/>
      <c r="F7" s="2"/>
      <c r="G7" s="2"/>
      <c r="H7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8" spans="1:8" x14ac:dyDescent="0.3">
      <c r="A8">
        <v>2</v>
      </c>
      <c r="B8" s="1"/>
      <c r="C8" s="1"/>
      <c r="D8" s="1"/>
      <c r="E8" s="1"/>
      <c r="F8" s="2"/>
      <c r="G8" s="2"/>
      <c r="H8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9" spans="1:8" x14ac:dyDescent="0.3">
      <c r="A9">
        <v>3</v>
      </c>
      <c r="B9" s="1"/>
      <c r="C9" s="1"/>
      <c r="D9" s="1"/>
      <c r="E9" s="1"/>
      <c r="F9" s="2"/>
      <c r="G9" s="2"/>
      <c r="H9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0" spans="1:8" x14ac:dyDescent="0.3">
      <c r="A10">
        <v>4</v>
      </c>
      <c r="B10" s="1"/>
      <c r="C10" s="1"/>
      <c r="D10" s="1"/>
      <c r="E10" s="1"/>
      <c r="F10" s="2"/>
      <c r="G10" s="2"/>
      <c r="H10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1" spans="1:8" x14ac:dyDescent="0.3">
      <c r="A11">
        <v>5</v>
      </c>
      <c r="B11" s="1"/>
      <c r="C11" s="1"/>
      <c r="D11" s="1"/>
      <c r="E11" s="1"/>
      <c r="F11" s="2"/>
      <c r="G11" s="2"/>
      <c r="H11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2" spans="1:8" x14ac:dyDescent="0.3">
      <c r="A12">
        <v>6</v>
      </c>
      <c r="B12" s="1"/>
      <c r="C12" s="1"/>
      <c r="D12" s="1"/>
      <c r="E12" s="1"/>
      <c r="F12" s="2"/>
      <c r="G12" s="2"/>
      <c r="H12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3" spans="1:8" x14ac:dyDescent="0.3">
      <c r="A13">
        <v>7</v>
      </c>
      <c r="B13" s="1"/>
      <c r="C13" s="1"/>
      <c r="D13" s="1"/>
      <c r="E13" s="1"/>
      <c r="F13" s="2"/>
      <c r="G13" s="2"/>
      <c r="H13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4" spans="1:8" x14ac:dyDescent="0.3">
      <c r="A14">
        <v>8</v>
      </c>
      <c r="B14" s="1"/>
      <c r="C14" s="1"/>
      <c r="D14" s="1"/>
      <c r="E14" s="1"/>
      <c r="F14" s="2"/>
      <c r="G14" s="2"/>
      <c r="H14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5" spans="1:8" x14ac:dyDescent="0.3">
      <c r="A15">
        <v>9</v>
      </c>
      <c r="B15" s="1"/>
      <c r="C15" s="1"/>
      <c r="D15" s="1"/>
      <c r="E15" s="1"/>
      <c r="F15" s="2"/>
      <c r="G15" s="2"/>
      <c r="H15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6" spans="1:8" x14ac:dyDescent="0.3">
      <c r="A16">
        <v>10</v>
      </c>
      <c r="B16" s="1"/>
      <c r="C16" s="1"/>
      <c r="D16" s="1"/>
      <c r="E16" s="1"/>
      <c r="F16" s="2"/>
      <c r="G16" s="2"/>
      <c r="H16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7" spans="1:8" x14ac:dyDescent="0.3">
      <c r="A17">
        <v>11</v>
      </c>
      <c r="B17" s="1"/>
      <c r="C17" s="1"/>
      <c r="D17" s="1"/>
      <c r="E17" s="1"/>
      <c r="F17" s="2"/>
      <c r="G17" s="2"/>
      <c r="H17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8" spans="1:8" x14ac:dyDescent="0.3">
      <c r="A18">
        <v>12</v>
      </c>
      <c r="B18" s="1"/>
      <c r="C18" s="1"/>
      <c r="D18" s="1"/>
      <c r="E18" s="1"/>
      <c r="F18" s="2"/>
      <c r="G18" s="2"/>
      <c r="H18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19" spans="1:8" x14ac:dyDescent="0.3">
      <c r="A19">
        <v>13</v>
      </c>
      <c r="B19" s="1"/>
      <c r="C19" s="1"/>
      <c r="D19" s="1"/>
      <c r="E19" s="1"/>
      <c r="F19" s="2"/>
      <c r="G19" s="2"/>
      <c r="H19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0" spans="1:8" x14ac:dyDescent="0.3">
      <c r="A20">
        <v>14</v>
      </c>
      <c r="B20" s="1"/>
      <c r="C20" s="1"/>
      <c r="D20" s="1"/>
      <c r="E20" s="1"/>
      <c r="F20" s="2"/>
      <c r="G20" s="2"/>
      <c r="H20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1" spans="1:8" x14ac:dyDescent="0.3">
      <c r="A21">
        <v>15</v>
      </c>
      <c r="B21" s="1"/>
      <c r="C21" s="1"/>
      <c r="D21" s="1"/>
      <c r="E21" s="1"/>
      <c r="F21" s="2"/>
      <c r="G21" s="2"/>
      <c r="H21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2" spans="1:8" x14ac:dyDescent="0.3">
      <c r="A22">
        <v>16</v>
      </c>
      <c r="B22" s="1"/>
      <c r="C22" s="1"/>
      <c r="D22" s="1"/>
      <c r="E22" s="1"/>
      <c r="F22" s="2"/>
      <c r="G22" s="2"/>
      <c r="H22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3" spans="1:8" x14ac:dyDescent="0.3">
      <c r="A23">
        <v>17</v>
      </c>
      <c r="B23" s="1"/>
      <c r="C23" s="1"/>
      <c r="D23" s="1"/>
      <c r="E23" s="1"/>
      <c r="F23" s="2"/>
      <c r="G23" s="2"/>
      <c r="H23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4" spans="1:8" x14ac:dyDescent="0.3">
      <c r="A24">
        <v>18</v>
      </c>
      <c r="B24" s="1"/>
      <c r="C24" s="1"/>
      <c r="D24" s="1"/>
      <c r="E24" s="1"/>
      <c r="F24" s="2"/>
      <c r="G24" s="2"/>
      <c r="H24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5" spans="1:8" x14ac:dyDescent="0.3">
      <c r="A25">
        <v>19</v>
      </c>
      <c r="B25" s="1"/>
      <c r="C25" s="1"/>
      <c r="D25" s="1"/>
      <c r="E25" s="1"/>
      <c r="F25" s="2"/>
      <c r="G25" s="2"/>
      <c r="H25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6" spans="1:8" x14ac:dyDescent="0.3">
      <c r="A26">
        <v>20</v>
      </c>
      <c r="B26" s="1"/>
      <c r="C26" s="1"/>
      <c r="D26" s="1"/>
      <c r="E26" s="1"/>
      <c r="F26" s="2"/>
      <c r="G26" s="2"/>
      <c r="H26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7" spans="1:8" x14ac:dyDescent="0.3">
      <c r="A27">
        <v>21</v>
      </c>
      <c r="B27" s="1"/>
      <c r="C27" s="1"/>
      <c r="D27" s="1"/>
      <c r="E27" s="1"/>
      <c r="F27" s="2"/>
      <c r="G27" s="2"/>
      <c r="H27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8" spans="1:8" x14ac:dyDescent="0.3">
      <c r="A28">
        <v>22</v>
      </c>
      <c r="B28" s="1"/>
      <c r="C28" s="1"/>
      <c r="D28" s="1"/>
      <c r="E28" s="1"/>
      <c r="F28" s="2"/>
      <c r="G28" s="2"/>
      <c r="H28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29" spans="1:8" x14ac:dyDescent="0.3">
      <c r="A29">
        <v>23</v>
      </c>
      <c r="B29" s="1"/>
      <c r="C29" s="1"/>
      <c r="D29" s="1"/>
      <c r="E29" s="1"/>
      <c r="F29" s="2"/>
      <c r="G29" s="2"/>
      <c r="H29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0" spans="1:8" x14ac:dyDescent="0.3">
      <c r="A30">
        <v>24</v>
      </c>
      <c r="B30" s="1"/>
      <c r="C30" s="1"/>
      <c r="D30" s="1"/>
      <c r="E30" s="1"/>
      <c r="F30" s="2"/>
      <c r="G30" s="2"/>
      <c r="H30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1" spans="1:8" x14ac:dyDescent="0.3">
      <c r="A31">
        <v>25</v>
      </c>
      <c r="B31" s="1"/>
      <c r="C31" s="1"/>
      <c r="D31" s="1"/>
      <c r="E31" s="1"/>
      <c r="F31" s="2"/>
      <c r="G31" s="2"/>
      <c r="H31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2" spans="1:8" x14ac:dyDescent="0.3">
      <c r="A32">
        <v>26</v>
      </c>
      <c r="B32" s="1"/>
      <c r="C32" s="1"/>
      <c r="D32" s="1"/>
      <c r="E32" s="1"/>
      <c r="F32" s="2"/>
      <c r="G32" s="2"/>
      <c r="H32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3" spans="1:8" x14ac:dyDescent="0.3">
      <c r="A33">
        <v>27</v>
      </c>
      <c r="B33" s="1"/>
      <c r="C33" s="1"/>
      <c r="D33" s="1"/>
      <c r="E33" s="1"/>
      <c r="F33" s="2"/>
      <c r="G33" s="2"/>
      <c r="H33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4" spans="1:8" x14ac:dyDescent="0.3">
      <c r="A34">
        <v>28</v>
      </c>
      <c r="B34" s="1"/>
      <c r="C34" s="1"/>
      <c r="D34" s="1"/>
      <c r="E34" s="1"/>
      <c r="F34" s="2"/>
      <c r="G34" s="2"/>
      <c r="H34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5" spans="1:8" x14ac:dyDescent="0.3">
      <c r="A35">
        <v>29</v>
      </c>
      <c r="B35" s="1"/>
      <c r="C35" s="1"/>
      <c r="D35" s="1"/>
      <c r="E35" s="1"/>
      <c r="F35" s="2"/>
      <c r="G35" s="2"/>
      <c r="H35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  <row r="36" spans="1:8" x14ac:dyDescent="0.3">
      <c r="A36">
        <v>30</v>
      </c>
      <c r="B36" s="1"/>
      <c r="C36" s="1"/>
      <c r="D36" s="1"/>
      <c r="E36" s="1"/>
      <c r="F36" s="2"/>
      <c r="G36" s="2"/>
      <c r="H36" s="3">
        <f>IF(Stroski[[#This Row],[Vrsta stroška]]=Šifranti!$A$7,IF($C$4="DA",Stroski[[#This Row],[Znesek stroška v € brez DDV]]*20%,Stroski[[#This Row],[Znesek stroška v € z DDV]]*20%),IF($C$4="DA",Stroski[[#This Row],[Znesek stroška v € brez DDV]],Stroski[[#This Row],[Znesek stroška v € z DDV]]))</f>
        <v>0</v>
      </c>
    </row>
  </sheetData>
  <sheetProtection algorithmName="SHA-512" hashValue="Vd5huH5J5V1BWvP7LYSVWUzVOkrwhL/h6KF/r7BzMmAPoBzo5pCpGp7WKr/h3ZhkAYJ2qm4tNilf2AYcXaAvVw==" saltValue="b3Anl+PrkzEwGcGn/NulOA==" spinCount="100000" sheet="1" objects="1" scenarios="1"/>
  <conditionalFormatting sqref="F5">
    <cfRule type="iconSet" priority="4">
      <iconSet iconSet="3Flags">
        <cfvo type="percent" val="0"/>
        <cfvo type="percent" val="33"/>
        <cfvo type="percent" val="67"/>
      </iconSet>
    </cfRule>
  </conditionalFormatting>
  <conditionalFormatting sqref="F7:F36">
    <cfRule type="expression" dxfId="1" priority="2">
      <formula>$C$4="DA"</formula>
    </cfRule>
  </conditionalFormatting>
  <conditionalFormatting sqref="G5">
    <cfRule type="iconSet" priority="5">
      <iconSet iconSet="3Flags">
        <cfvo type="percent" val="0"/>
        <cfvo type="percent" val="33"/>
        <cfvo type="percent" val="67"/>
      </iconSet>
    </cfRule>
  </conditionalFormatting>
  <conditionalFormatting sqref="G7:G36">
    <cfRule type="expression" dxfId="0" priority="1">
      <formula>$C$4="NE"</formula>
    </cfRule>
  </conditionalFormatting>
  <dataValidations count="4">
    <dataValidation type="list" allowBlank="1" showInputMessage="1" showErrorMessage="1" sqref="D7:D36" xr:uid="{1CDA45A5-F9CF-494E-AC0C-B7C7B1E48E20}">
      <formula1>INDIRECT("Strosek[Vrsta stroška]")</formula1>
    </dataValidation>
    <dataValidation type="list" allowBlank="1" showInputMessage="1" showErrorMessage="1" sqref="C3" xr:uid="{42F6C141-C455-4C26-A2B8-407663858186}">
      <formula1>INDIRECT("Obcina[Ime občine]")</formula1>
    </dataValidation>
    <dataValidation type="list" allowBlank="1" showInputMessage="1" showErrorMessage="1" sqref="C4" xr:uid="{89351A10-9250-42F6-94BA-3A664D720DA0}">
      <formula1>"DA,NE"</formula1>
    </dataValidation>
    <dataValidation type="list" showInputMessage="1" showErrorMessage="1" sqref="G2" xr:uid="{72526890-5307-40A2-8951-7A613FDCE1CE}">
      <formula1>"nikoli,enkrat,dva ali večkrat"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ADBE5-3F96-42B4-A89C-628B3368DA56}">
  <sheetPr codeName="List3"/>
  <dimension ref="A1:B8"/>
  <sheetViews>
    <sheetView zoomScale="145" zoomScaleNormal="145" workbookViewId="0">
      <selection activeCell="A10" sqref="A10"/>
    </sheetView>
  </sheetViews>
  <sheetFormatPr defaultRowHeight="14.4" x14ac:dyDescent="0.3"/>
  <cols>
    <col min="1" max="1" width="23.44140625" bestFit="1" customWidth="1"/>
    <col min="2" max="2" width="16.6640625" customWidth="1"/>
  </cols>
  <sheetData>
    <row r="1" spans="1:2" ht="15" customHeight="1" x14ac:dyDescent="0.3">
      <c r="A1" s="7" t="s">
        <v>0</v>
      </c>
      <c r="B1" s="8" t="str">
        <f>IF(ISNONTEXT(Stroškovnik!$C$2),"Vpiši ime",Stroškovnik!$C$2)</f>
        <v>Vpiši ime</v>
      </c>
    </row>
    <row r="2" spans="1:2" ht="15" customHeight="1" x14ac:dyDescent="0.3">
      <c r="A2" s="7" t="s">
        <v>2</v>
      </c>
      <c r="B2" s="8" t="str">
        <f>IF(ISNONTEXT(Stroškovnik!$C$3),"Izberi občino",Stroškovnik!$C$3)</f>
        <v>Izberi občino</v>
      </c>
    </row>
    <row r="3" spans="1:2" ht="15" customHeight="1" x14ac:dyDescent="0.3">
      <c r="A3" s="7" t="s">
        <v>12</v>
      </c>
      <c r="B3" s="8" t="str">
        <f>IF(ISNONTEXT(Stroškovnik!$G$2),"Vnesi število prijav",Stroškovnik!$G$2)</f>
        <v>Vnesi število prijav</v>
      </c>
    </row>
    <row r="4" spans="1:2" ht="15" customHeight="1" x14ac:dyDescent="0.3">
      <c r="A4" s="7" t="s">
        <v>13</v>
      </c>
      <c r="B4" s="9" cm="1">
        <f t="array" aca="1" ref="B4" ca="1">SUMIFS(Stroski[Znesek upravičenih stroškov v €],Stroski[Vrsta stroška],"&lt;&gt;"&amp;INDIRECT("Šifranti!$A$7"))</f>
        <v>0</v>
      </c>
    </row>
    <row r="5" spans="1:2" ht="15" customHeight="1" x14ac:dyDescent="0.3">
      <c r="A5" s="7" t="s">
        <v>14</v>
      </c>
      <c r="B5" s="9" cm="1">
        <f t="array" aca="1" ref="B5" ca="1">SUMIFS(Stroski[Znesek upravičenih stroškov v €],Stroski[Vrsta stroška],INDIRECT("Šifranti!$A$7"))</f>
        <v>0</v>
      </c>
    </row>
    <row r="6" spans="1:2" ht="15" customHeight="1" x14ac:dyDescent="0.3">
      <c r="A6" s="4" t="s">
        <v>15</v>
      </c>
      <c r="B6" s="10">
        <f ca="1">B4+B5</f>
        <v>0</v>
      </c>
    </row>
    <row r="7" spans="1:2" ht="15" customHeight="1" x14ac:dyDescent="0.3">
      <c r="A7" s="7" t="s">
        <v>16</v>
      </c>
      <c r="B7" s="9" cm="1">
        <f t="array" aca="1" ref="B7" ca="1">SUMIFS(Stroski[Znesek upravičenih stroškov v €],Stroski[Vrsta stroška],INDIRECT("Šifranti!$A$6"))</f>
        <v>0</v>
      </c>
    </row>
    <row r="8" spans="1:2" ht="15" customHeight="1" x14ac:dyDescent="0.3">
      <c r="A8" s="11" t="s">
        <v>17</v>
      </c>
      <c r="B8" s="12">
        <f ca="1">IF(najemnine+zunanji&gt;skupaj*50%,skupaj*50%+(skupaj-zunanji-najemnine),skupaj)</f>
        <v>0</v>
      </c>
    </row>
  </sheetData>
  <sheetProtection algorithmName="SHA-512" hashValue="fX7qqSFHHIdQvCoK0yjxHk5lvrEFaXxAqoCdH5jJ5506yczLmsiQqaHRPNrelZIxdS5JDOxNY3EVUFyyIWcdhQ==" saltValue="kUUjPANp8YksBoEchRkRq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6A263-CA9C-4FD4-9C0B-4BB550C16E55}">
  <sheetPr codeName="List4"/>
  <dimension ref="A1:D9"/>
  <sheetViews>
    <sheetView workbookViewId="0">
      <selection activeCell="F2" sqref="F2"/>
    </sheetView>
  </sheetViews>
  <sheetFormatPr defaultRowHeight="14.4" x14ac:dyDescent="0.3"/>
  <cols>
    <col min="1" max="1" width="24.6640625" bestFit="1" customWidth="1"/>
    <col min="4" max="4" width="15.33203125" bestFit="1" customWidth="1"/>
  </cols>
  <sheetData>
    <row r="1" spans="1:4" x14ac:dyDescent="0.3">
      <c r="A1" t="s">
        <v>7</v>
      </c>
      <c r="D1" t="s">
        <v>18</v>
      </c>
    </row>
    <row r="2" spans="1:4" x14ac:dyDescent="0.3">
      <c r="A2" t="s">
        <v>19</v>
      </c>
      <c r="D2" t="s">
        <v>20</v>
      </c>
    </row>
    <row r="3" spans="1:4" x14ac:dyDescent="0.3">
      <c r="A3" t="s">
        <v>21</v>
      </c>
      <c r="D3" t="s">
        <v>22</v>
      </c>
    </row>
    <row r="4" spans="1:4" x14ac:dyDescent="0.3">
      <c r="A4" t="s">
        <v>23</v>
      </c>
      <c r="D4" t="s">
        <v>24</v>
      </c>
    </row>
    <row r="5" spans="1:4" x14ac:dyDescent="0.3">
      <c r="A5" t="s">
        <v>25</v>
      </c>
      <c r="D5" t="s">
        <v>26</v>
      </c>
    </row>
    <row r="6" spans="1:4" x14ac:dyDescent="0.3">
      <c r="A6" t="s">
        <v>27</v>
      </c>
      <c r="D6" t="s">
        <v>28</v>
      </c>
    </row>
    <row r="7" spans="1:4" x14ac:dyDescent="0.3">
      <c r="A7" t="s">
        <v>29</v>
      </c>
      <c r="D7" t="s">
        <v>30</v>
      </c>
    </row>
    <row r="8" spans="1:4" x14ac:dyDescent="0.3">
      <c r="A8" t="s">
        <v>31</v>
      </c>
      <c r="D8" t="s">
        <v>32</v>
      </c>
    </row>
    <row r="9" spans="1:4" x14ac:dyDescent="0.3">
      <c r="D9" t="s">
        <v>33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8FB6B-444D-42F7-B706-6C7217FD5A7C}">
  <sheetPr codeName="List5"/>
  <dimension ref="A1:H2"/>
  <sheetViews>
    <sheetView zoomScale="115" zoomScaleNormal="115" workbookViewId="0"/>
  </sheetViews>
  <sheetFormatPr defaultRowHeight="14.4" x14ac:dyDescent="0.3"/>
  <cols>
    <col min="1" max="1" width="15.109375" customWidth="1"/>
    <col min="2" max="2" width="14.6640625" customWidth="1"/>
    <col min="3" max="3" width="18.33203125" customWidth="1"/>
    <col min="4" max="4" width="14.33203125" customWidth="1"/>
    <col min="5" max="5" width="11.6640625" customWidth="1"/>
    <col min="6" max="6" width="23.33203125" customWidth="1"/>
    <col min="7" max="7" width="25" customWidth="1"/>
    <col min="8" max="8" width="17.88671875" customWidth="1"/>
  </cols>
  <sheetData>
    <row r="1" spans="1:8" x14ac:dyDescent="0.3">
      <c r="A1" s="7" t="s">
        <v>0</v>
      </c>
      <c r="B1" s="7" t="s">
        <v>2</v>
      </c>
      <c r="C1" s="7" t="s">
        <v>12</v>
      </c>
      <c r="D1" s="7" t="s">
        <v>13</v>
      </c>
      <c r="E1" s="7" t="s">
        <v>14</v>
      </c>
      <c r="F1" s="4" t="s">
        <v>15</v>
      </c>
      <c r="G1" s="7" t="s">
        <v>16</v>
      </c>
      <c r="H1" s="11" t="s">
        <v>17</v>
      </c>
    </row>
    <row r="2" spans="1:8" x14ac:dyDescent="0.3">
      <c r="A2" s="8" t="str">
        <f>IF(ISNONTEXT(Stroškovnik!$C$2),"Vpiši ime",Stroškovnik!$C$2)</f>
        <v>Vpiši ime</v>
      </c>
      <c r="B2" s="8" t="str">
        <f>IF(ISNONTEXT(Stroškovnik!$C$3),"Izberi občino",Stroškovnik!$C$3)</f>
        <v>Izberi občino</v>
      </c>
      <c r="C2" s="8" t="str">
        <f>IF(ISNONTEXT(Stroškovnik!$G$2),"Vnesi število prijav",Stroškovnik!$G$2)</f>
        <v>Vnesi število prijav</v>
      </c>
      <c r="D2" s="9" cm="1">
        <f t="array" aca="1" ref="D2" ca="1">SUMIFS(Stroski[Znesek upravičenih stroškov v €],Stroski[Vrsta stroška],"&lt;&gt;"&amp;INDIRECT("Šifranti!$A$7"))</f>
        <v>0</v>
      </c>
      <c r="E2" s="9" cm="1">
        <f t="array" aca="1" ref="E2" ca="1">SUMIFS(Stroski[Znesek upravičenih stroškov v €],Stroski[Vrsta stroška],INDIRECT("Šifranti!$A$7"))</f>
        <v>0</v>
      </c>
      <c r="F2" s="10">
        <f ca="1">D2+E2</f>
        <v>0</v>
      </c>
      <c r="G2" s="9" cm="1">
        <f t="array" aca="1" ref="G2" ca="1">SUMIFS(Stroski[Znesek upravičenih stroškov v €],Stroski[Vrsta stroška],INDIRECT("Šifranti!$A$6"))</f>
        <v>0</v>
      </c>
      <c r="H2" s="12">
        <f ca="1">IF(najemnine+zunanji&gt;skupaj*50%,skupaj*50%+(skupaj-zunanji-najemnine),skupaj)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3</vt:i4>
      </vt:variant>
    </vt:vector>
  </HeadingPairs>
  <TitlesOfParts>
    <vt:vector size="6" baseType="lpstr">
      <vt:lpstr>Navodila</vt:lpstr>
      <vt:lpstr>Stroškovnik</vt:lpstr>
      <vt:lpstr>Kalkulacija</vt:lpstr>
      <vt:lpstr>najemnine</vt:lpstr>
      <vt:lpstr>skupaj</vt:lpstr>
      <vt:lpstr>zunanji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Uporabnik</dc:creator>
  <cp:keywords/>
  <dc:description/>
  <cp:lastModifiedBy>Aleksej Metelko</cp:lastModifiedBy>
  <cp:revision/>
  <dcterms:created xsi:type="dcterms:W3CDTF">2021-06-01T07:15:43Z</dcterms:created>
  <dcterms:modified xsi:type="dcterms:W3CDTF">2026-06-03T11:24:18Z</dcterms:modified>
  <cp:category/>
  <cp:contentStatus/>
</cp:coreProperties>
</file>